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rat13\Desktop\"/>
    </mc:Choice>
  </mc:AlternateContent>
  <xr:revisionPtr revIDLastSave="0" documentId="13_ncr:1_{445DB4EE-015C-4DED-9528-243DB65F47D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سربرگ" sheetId="19" r:id="rId1"/>
    <sheet name="سرمایه گذاری در سپرده بانکی " sheetId="7" r:id="rId2"/>
    <sheet name="درآمد حاصل از سرمایه گذاری‌ها  " sheetId="8" r:id="rId3"/>
    <sheet name="درآمد سپرده بانکی" sheetId="13" r:id="rId4"/>
    <sheet name="سود سپرده بانکی" sheetId="18" r:id="rId5"/>
  </sheets>
  <definedNames>
    <definedName name="_xlnm.Print_Area" localSheetId="2">'درآمد حاصل از سرمایه گذاری‌ها  '!$A$1:$K$9</definedName>
    <definedName name="_xlnm.Print_Area" localSheetId="3">'درآمد سپرده بانکی'!$A$1:$K$14</definedName>
    <definedName name="_xlnm.Print_Area" localSheetId="1">'سرمایه گذاری در سپرده بانکی '!$A$1:$M$15</definedName>
    <definedName name="_xlnm.Print_Area" localSheetId="4">'سود سپرده بانکی'!$A$1:$N$14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18" l="1"/>
  <c r="H14" i="13"/>
  <c r="J8" i="13"/>
  <c r="L15" i="7"/>
  <c r="C14" i="18"/>
  <c r="D15" i="7"/>
  <c r="H15" i="7"/>
  <c r="F15" i="7"/>
  <c r="J15" i="7"/>
  <c r="D14" i="13"/>
  <c r="E14" i="18"/>
  <c r="I14" i="18"/>
  <c r="M14" i="18"/>
  <c r="K14" i="18"/>
  <c r="J12" i="13" l="1"/>
  <c r="J11" i="13"/>
  <c r="J10" i="13"/>
  <c r="J9" i="13"/>
  <c r="F9" i="8"/>
  <c r="F9" i="13"/>
  <c r="J14" i="13" l="1"/>
  <c r="J9" i="8"/>
  <c r="J8" i="8"/>
  <c r="H8" i="8" l="1"/>
  <c r="H9" i="8" s="1"/>
  <c r="F12" i="13"/>
  <c r="F11" i="13"/>
  <c r="F10" i="13"/>
  <c r="F14" i="13" l="1"/>
</calcChain>
</file>

<file path=xl/sharedStrings.xml><?xml version="1.0" encoding="utf-8"?>
<sst xmlns="http://schemas.openxmlformats.org/spreadsheetml/2006/main" count="73" uniqueCount="39">
  <si>
    <t>صندوق سرمایه گذاری پروژه پایدار انرژی</t>
  </si>
  <si>
    <t>صورت وضعیت پرتفوی</t>
  </si>
  <si>
    <t>1405/06/31</t>
  </si>
  <si>
    <t>درصد به کل دارایی ها</t>
  </si>
  <si>
    <t>سپرده های بانکی</t>
  </si>
  <si>
    <t>مبلغ</t>
  </si>
  <si>
    <t>افزایش</t>
  </si>
  <si>
    <t>کاهش</t>
  </si>
  <si>
    <t>حساب جاری بانک سینا عفیف‌آباد</t>
  </si>
  <si>
    <t>سپرده بلند مدت بانک سینا عفیف‌آباد</t>
  </si>
  <si>
    <t>سپرده کوتاه مدت بانک صادرات گرمه</t>
  </si>
  <si>
    <t>جمع</t>
  </si>
  <si>
    <t>صورت وضعیت درآمدها</t>
  </si>
  <si>
    <t>-2</t>
  </si>
  <si>
    <t>شرح</t>
  </si>
  <si>
    <t>یادداشت</t>
  </si>
  <si>
    <t>درصد از کل درآمدها</t>
  </si>
  <si>
    <t>درصد از کل دارایی ها</t>
  </si>
  <si>
    <t>1-2</t>
  </si>
  <si>
    <t>درآمد حاصل از سرمایه گذاری در سپرده بانکی و گواهی سپرده</t>
  </si>
  <si>
    <t>نام سپرده بانکی</t>
  </si>
  <si>
    <t>سود سپرده بانکی و گواهی سپرده</t>
  </si>
  <si>
    <t>هزینه تنزیل</t>
  </si>
  <si>
    <t>درآمد سود</t>
  </si>
  <si>
    <t>خالص درآمد</t>
  </si>
  <si>
    <t>1-</t>
  </si>
  <si>
    <t>سرمایه‌گذاری در سپرده‌ بانکی</t>
  </si>
  <si>
    <t>درآمد حاصل از سرمایه‌گذاری ها</t>
  </si>
  <si>
    <t>درآمد حاصل از سرمایه‌گذاری در سپرده بانکی و گواهی سپرده</t>
  </si>
  <si>
    <t>درصد سود به سود میانگین سپرده</t>
  </si>
  <si>
    <t xml:space="preserve">3- سود سپرده بانکی </t>
  </si>
  <si>
    <t>صندوق سرمایه‌گذاری پروژه پایدار انرژی</t>
  </si>
  <si>
    <t>سپرده کوتاه مدت بانک گردشگری سعادت آباد</t>
  </si>
  <si>
    <t>تغییرات طی دوره مهرماه</t>
  </si>
  <si>
    <t>1405/07/30</t>
  </si>
  <si>
    <t>برای ماه منتهی به 1405/07/30</t>
  </si>
  <si>
    <t>طی مهر ماه</t>
  </si>
  <si>
    <t>از ابتدای سال مالی تا پایان مهر ماه</t>
  </si>
  <si>
    <t xml:space="preserve">از ابتدای سال مالی تا پایان مهرماه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</si>
</sst>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.000%"/>
    <numFmt numFmtId="166" formatCode="0.0000"/>
    <numFmt numFmtId="167" formatCode="_(* #,##0_);_(* \(#,##0\);_(* &quot;-&quot;??_);_(@_)"/>
  </numFmts>
  <fonts count="11" x14ac:knownFonts="1">
    <font>
      <sz val="10"/>
      <color rgb="FF000000"/>
      <name val="Arial"/>
      <charset val="1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name val="B Nazanin"/>
      <charset val="178"/>
    </font>
    <font>
      <b/>
      <sz val="14"/>
      <color theme="1"/>
      <name val="B Nazanin"/>
      <charset val="178"/>
    </font>
    <font>
      <b/>
      <u/>
      <sz val="15"/>
      <color rgb="FF000000"/>
      <name val="B Nazanin"/>
      <charset val="178"/>
    </font>
    <font>
      <sz val="12"/>
      <color theme="1"/>
      <name val="B Nazanin"/>
      <charset val="178"/>
    </font>
    <font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0" borderId="2" xfId="0" applyFont="1" applyFill="1" applyBorder="1" applyAlignment="1">
      <alignment horizontal="right" vertical="top"/>
    </xf>
    <xf numFmtId="0" fontId="2" fillId="0" borderId="0" xfId="0" applyFont="1" applyFill="1" applyAlignment="1">
      <alignment horizontal="right" vertical="top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3" fontId="2" fillId="0" borderId="0" xfId="0" applyNumberFormat="1" applyFont="1" applyFill="1" applyAlignment="1">
      <alignment horizontal="center" vertical="top"/>
    </xf>
    <xf numFmtId="3" fontId="2" fillId="0" borderId="5" xfId="0" applyNumberFormat="1" applyFont="1" applyFill="1" applyBorder="1" applyAlignment="1">
      <alignment horizontal="center" vertical="top"/>
    </xf>
    <xf numFmtId="3" fontId="0" fillId="0" borderId="0" xfId="0" applyNumberFormat="1" applyAlignment="1">
      <alignment horizontal="left"/>
    </xf>
    <xf numFmtId="10" fontId="0" fillId="0" borderId="0" xfId="2" applyNumberFormat="1" applyFont="1" applyAlignment="1">
      <alignment horizontal="left"/>
    </xf>
    <xf numFmtId="165" fontId="0" fillId="0" borderId="0" xfId="2" applyNumberFormat="1" applyFont="1" applyAlignment="1">
      <alignment horizontal="left"/>
    </xf>
    <xf numFmtId="166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2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horizontal="right" vertical="center" readingOrder="2"/>
    </xf>
    <xf numFmtId="0" fontId="6" fillId="0" borderId="0" xfId="0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right" vertical="center"/>
    </xf>
    <xf numFmtId="9" fontId="2" fillId="0" borderId="0" xfId="2" applyFont="1" applyFill="1" applyAlignment="1">
      <alignment horizontal="center" vertical="top"/>
    </xf>
    <xf numFmtId="9" fontId="2" fillId="0" borderId="5" xfId="2" applyFont="1" applyFill="1" applyBorder="1" applyAlignment="1">
      <alignment horizontal="center" vertical="top"/>
    </xf>
    <xf numFmtId="3" fontId="0" fillId="0" borderId="0" xfId="0" applyNumberFormat="1" applyBorder="1" applyAlignment="1">
      <alignment horizontal="left"/>
    </xf>
    <xf numFmtId="3" fontId="2" fillId="0" borderId="0" xfId="0" applyNumberFormat="1" applyFont="1" applyFill="1" applyBorder="1" applyAlignment="1">
      <alignment horizontal="right" vertical="top"/>
    </xf>
    <xf numFmtId="0" fontId="0" fillId="0" borderId="0" xfId="0" applyBorder="1" applyAlignment="1">
      <alignment horizontal="left"/>
    </xf>
    <xf numFmtId="2" fontId="4" fillId="0" borderId="0" xfId="1" applyNumberFormat="1" applyFont="1" applyAlignment="1">
      <alignment horizontal="left"/>
    </xf>
    <xf numFmtId="9" fontId="0" fillId="0" borderId="0" xfId="2" applyFont="1" applyAlignment="1">
      <alignment horizontal="center"/>
    </xf>
    <xf numFmtId="164" fontId="2" fillId="0" borderId="0" xfId="2" applyNumberFormat="1" applyFont="1" applyFill="1" applyAlignment="1">
      <alignment horizontal="center" vertical="top"/>
    </xf>
    <xf numFmtId="10" fontId="2" fillId="0" borderId="0" xfId="2" applyNumberFormat="1" applyFont="1" applyFill="1" applyAlignment="1">
      <alignment horizontal="center" vertical="top"/>
    </xf>
    <xf numFmtId="10" fontId="2" fillId="0" borderId="5" xfId="2" applyNumberFormat="1" applyFont="1" applyFill="1" applyBorder="1" applyAlignment="1">
      <alignment horizontal="center" vertical="top"/>
    </xf>
    <xf numFmtId="9" fontId="2" fillId="0" borderId="2" xfId="2" applyNumberFormat="1" applyFont="1" applyFill="1" applyBorder="1" applyAlignment="1">
      <alignment horizontal="center" vertical="top"/>
    </xf>
    <xf numFmtId="0" fontId="5" fillId="0" borderId="0" xfId="0" applyFont="1" applyBorder="1" applyAlignment="1">
      <alignment horizontal="left"/>
    </xf>
    <xf numFmtId="167" fontId="0" fillId="0" borderId="0" xfId="1" applyNumberFormat="1" applyFont="1" applyAlignment="1">
      <alignment horizontal="left"/>
    </xf>
    <xf numFmtId="3" fontId="2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164" fontId="2" fillId="0" borderId="0" xfId="2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top"/>
    </xf>
    <xf numFmtId="3" fontId="2" fillId="0" borderId="6" xfId="0" applyNumberFormat="1" applyFont="1" applyFill="1" applyBorder="1" applyAlignment="1">
      <alignment horizontal="center" vertical="top"/>
    </xf>
    <xf numFmtId="3" fontId="2" fillId="0" borderId="9" xfId="0" applyNumberFormat="1" applyFont="1" applyFill="1" applyBorder="1" applyAlignment="1">
      <alignment horizontal="center" vertical="top"/>
    </xf>
    <xf numFmtId="3" fontId="2" fillId="0" borderId="7" xfId="0" applyNumberFormat="1" applyFont="1" applyFill="1" applyBorder="1" applyAlignment="1">
      <alignment horizontal="center" vertical="top"/>
    </xf>
    <xf numFmtId="10" fontId="2" fillId="0" borderId="2" xfId="2" applyNumberFormat="1" applyFont="1" applyFill="1" applyBorder="1" applyAlignment="1">
      <alignment horizontal="center" vertical="top"/>
    </xf>
    <xf numFmtId="10" fontId="2" fillId="0" borderId="0" xfId="2" applyNumberFormat="1" applyFont="1" applyFill="1" applyBorder="1" applyAlignment="1">
      <alignment horizontal="center" vertical="top"/>
    </xf>
    <xf numFmtId="10" fontId="2" fillId="0" borderId="0" xfId="0" applyNumberFormat="1" applyFont="1" applyFill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3" fontId="2" fillId="0" borderId="4" xfId="0" applyNumberFormat="1" applyFont="1" applyBorder="1" applyAlignment="1">
      <alignment horizontal="center" vertical="top"/>
    </xf>
    <xf numFmtId="9" fontId="2" fillId="0" borderId="2" xfId="2" applyFont="1" applyFill="1" applyBorder="1" applyAlignment="1">
      <alignment horizontal="center" vertical="top"/>
    </xf>
    <xf numFmtId="9" fontId="2" fillId="0" borderId="4" xfId="2" applyFont="1" applyFill="1" applyBorder="1" applyAlignment="1">
      <alignment horizontal="center" vertical="top"/>
    </xf>
    <xf numFmtId="38" fontId="9" fillId="0" borderId="0" xfId="0" applyNumberFormat="1" applyFont="1" applyFill="1" applyBorder="1" applyAlignment="1">
      <alignment horizontal="center" vertical="top"/>
    </xf>
    <xf numFmtId="38" fontId="9" fillId="0" borderId="0" xfId="1" applyNumberFormat="1" applyFont="1" applyFill="1" applyBorder="1" applyAlignment="1">
      <alignment horizontal="center" vertical="top"/>
    </xf>
    <xf numFmtId="38" fontId="9" fillId="0" borderId="10" xfId="1" applyNumberFormat="1" applyFont="1" applyFill="1" applyBorder="1" applyAlignment="1">
      <alignment horizontal="center" vertical="top"/>
    </xf>
    <xf numFmtId="37" fontId="9" fillId="0" borderId="0" xfId="1" applyNumberFormat="1" applyFont="1" applyFill="1" applyBorder="1" applyAlignment="1">
      <alignment horizontal="center" vertical="top"/>
    </xf>
    <xf numFmtId="3" fontId="9" fillId="0" borderId="2" xfId="0" applyNumberFormat="1" applyFont="1" applyFill="1" applyBorder="1" applyAlignment="1">
      <alignment horizontal="center" vertical="top"/>
    </xf>
    <xf numFmtId="37" fontId="9" fillId="0" borderId="6" xfId="0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3" fontId="10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top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2" fillId="0" borderId="2" xfId="0" applyFont="1" applyFill="1" applyBorder="1" applyAlignment="1">
      <alignment horizontal="right" vertical="top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right" vertical="center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562734</xdr:colOff>
      <xdr:row>47</xdr:row>
      <xdr:rowOff>124905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CCD266-581B-413E-ADFA-0063B6C5F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9534" cy="7735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0D4F-0F38-438D-A490-241E1B4A6ECB}">
  <dimension ref="A1"/>
  <sheetViews>
    <sheetView rightToLeft="1" topLeftCell="A7" workbookViewId="0">
      <selection activeCell="Z20" sqref="Z20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1"/>
  <sheetViews>
    <sheetView rightToLeft="1" tabSelected="1" view="pageBreakPreview" zoomScale="115" zoomScaleNormal="115" zoomScaleSheetLayoutView="115" workbookViewId="0">
      <selection activeCell="N15" sqref="N1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20.42578125" bestFit="1" customWidth="1"/>
    <col min="5" max="5" width="1.28515625" customWidth="1"/>
    <col min="6" max="6" width="20.7109375" bestFit="1" customWidth="1"/>
    <col min="7" max="7" width="1.28515625" customWidth="1"/>
    <col min="8" max="8" width="19.42578125" bestFit="1" customWidth="1"/>
    <col min="9" max="9" width="1.28515625" customWidth="1"/>
    <col min="10" max="10" width="20.5703125" bestFit="1" customWidth="1"/>
    <col min="11" max="11" width="1.28515625" customWidth="1"/>
    <col min="12" max="12" width="19.42578125" customWidth="1"/>
    <col min="13" max="13" width="0.28515625" customWidth="1"/>
    <col min="14" max="14" width="21" bestFit="1" customWidth="1"/>
  </cols>
  <sheetData>
    <row r="1" spans="1:14" ht="29.1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4" ht="21.75" customHeight="1" x14ac:dyDescent="0.2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4" ht="21.75" customHeight="1" x14ac:dyDescent="0.2">
      <c r="A3" s="61" t="s">
        <v>35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4" ht="14.45" customHeight="1" x14ac:dyDescent="0.2"/>
    <row r="5" spans="1:14" ht="14.45" customHeight="1" x14ac:dyDescent="0.2">
      <c r="A5" s="20" t="s">
        <v>25</v>
      </c>
      <c r="B5" s="62" t="s">
        <v>26</v>
      </c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4" ht="14.45" customHeight="1" x14ac:dyDescent="0.2">
      <c r="A6" s="15"/>
      <c r="B6" s="15"/>
      <c r="C6" s="15"/>
      <c r="D6" s="1" t="s">
        <v>2</v>
      </c>
      <c r="E6" s="15"/>
      <c r="F6" s="63" t="s">
        <v>33</v>
      </c>
      <c r="G6" s="63"/>
      <c r="H6" s="63"/>
      <c r="I6" s="15"/>
      <c r="J6" s="64" t="s">
        <v>34</v>
      </c>
      <c r="K6" s="64"/>
      <c r="L6" s="64"/>
    </row>
    <row r="7" spans="1:14" ht="14.45" customHeight="1" x14ac:dyDescent="0.2">
      <c r="A7" s="15"/>
      <c r="B7" s="15"/>
      <c r="C7" s="15"/>
      <c r="D7" s="16"/>
      <c r="E7" s="15"/>
      <c r="F7" s="16"/>
      <c r="G7" s="16"/>
      <c r="H7" s="16"/>
      <c r="I7" s="15"/>
      <c r="J7" s="34"/>
      <c r="K7" s="15"/>
      <c r="L7" s="15"/>
    </row>
    <row r="8" spans="1:14" ht="14.45" customHeight="1" x14ac:dyDescent="0.2">
      <c r="A8" s="63" t="s">
        <v>4</v>
      </c>
      <c r="B8" s="63"/>
      <c r="C8" s="15"/>
      <c r="D8" s="1" t="s">
        <v>5</v>
      </c>
      <c r="E8" s="15"/>
      <c r="F8" s="1" t="s">
        <v>6</v>
      </c>
      <c r="G8" s="15"/>
      <c r="H8" s="1" t="s">
        <v>7</v>
      </c>
      <c r="I8" s="15"/>
      <c r="J8" s="1" t="s">
        <v>5</v>
      </c>
      <c r="K8" s="15"/>
      <c r="L8" s="1" t="s">
        <v>3</v>
      </c>
    </row>
    <row r="9" spans="1:14" ht="21.75" customHeight="1" x14ac:dyDescent="0.2">
      <c r="A9" s="67" t="s">
        <v>8</v>
      </c>
      <c r="B9" s="67"/>
      <c r="C9" s="17"/>
      <c r="D9" s="48">
        <v>86334695</v>
      </c>
      <c r="E9" s="18"/>
      <c r="F9" s="48">
        <v>3821298960823</v>
      </c>
      <c r="G9" s="18"/>
      <c r="H9" s="48">
        <v>3821368088000</v>
      </c>
      <c r="I9" s="18"/>
      <c r="J9" s="48">
        <v>17207518</v>
      </c>
      <c r="K9" s="18"/>
      <c r="L9" s="51">
        <v>0</v>
      </c>
    </row>
    <row r="10" spans="1:14" ht="21.75" customHeight="1" x14ac:dyDescent="0.2">
      <c r="A10" s="68" t="s">
        <v>9</v>
      </c>
      <c r="B10" s="68"/>
      <c r="C10" s="17"/>
      <c r="D10" s="49">
        <v>22300000000</v>
      </c>
      <c r="E10" s="18"/>
      <c r="F10" s="49">
        <v>0</v>
      </c>
      <c r="G10" s="18"/>
      <c r="H10" s="49">
        <v>22300000000</v>
      </c>
      <c r="I10" s="18"/>
      <c r="J10" s="49">
        <v>0</v>
      </c>
      <c r="K10" s="18"/>
      <c r="L10" s="23">
        <v>0</v>
      </c>
    </row>
    <row r="11" spans="1:14" ht="21.75" customHeight="1" x14ac:dyDescent="0.2">
      <c r="A11" s="68" t="s">
        <v>9</v>
      </c>
      <c r="B11" s="68"/>
      <c r="C11" s="17"/>
      <c r="D11" s="49">
        <v>3626800000000</v>
      </c>
      <c r="E11" s="18"/>
      <c r="F11" s="49">
        <v>0</v>
      </c>
      <c r="G11" s="18"/>
      <c r="H11" s="49">
        <v>3626800000000</v>
      </c>
      <c r="I11" s="18"/>
      <c r="J11" s="49">
        <v>0</v>
      </c>
      <c r="K11" s="18"/>
      <c r="L11" s="23">
        <v>0</v>
      </c>
    </row>
    <row r="12" spans="1:14" ht="21.75" customHeight="1" x14ac:dyDescent="0.2">
      <c r="A12" s="68" t="s">
        <v>9</v>
      </c>
      <c r="B12" s="68"/>
      <c r="C12" s="17"/>
      <c r="D12" s="49">
        <v>92600000000</v>
      </c>
      <c r="E12" s="18"/>
      <c r="F12" s="49">
        <v>0</v>
      </c>
      <c r="G12" s="18"/>
      <c r="H12" s="49">
        <v>92600000000</v>
      </c>
      <c r="I12" s="18"/>
      <c r="J12" s="49">
        <v>0</v>
      </c>
      <c r="K12" s="18"/>
      <c r="L12" s="23">
        <v>0</v>
      </c>
      <c r="N12" s="35"/>
    </row>
    <row r="13" spans="1:14" ht="21.75" customHeight="1" x14ac:dyDescent="0.2">
      <c r="A13" s="68" t="s">
        <v>10</v>
      </c>
      <c r="B13" s="68"/>
      <c r="C13" s="17"/>
      <c r="D13" s="49">
        <v>1723278860000</v>
      </c>
      <c r="E13" s="18"/>
      <c r="F13" s="49">
        <v>3082065046279</v>
      </c>
      <c r="G13" s="18"/>
      <c r="H13" s="49">
        <v>1676937890824</v>
      </c>
      <c r="I13" s="18"/>
      <c r="J13" s="49">
        <v>3128406015455</v>
      </c>
      <c r="K13" s="18"/>
      <c r="L13" s="31">
        <v>0.51847287397045916</v>
      </c>
      <c r="N13" s="11"/>
    </row>
    <row r="14" spans="1:14" ht="21.75" customHeight="1" x14ac:dyDescent="0.2">
      <c r="A14" s="65" t="s">
        <v>32</v>
      </c>
      <c r="B14" s="65"/>
      <c r="C14" s="17"/>
      <c r="D14" s="50">
        <v>10616</v>
      </c>
      <c r="E14" s="18"/>
      <c r="F14" s="50">
        <v>2000000</v>
      </c>
      <c r="G14" s="18"/>
      <c r="H14" s="50">
        <v>2010616</v>
      </c>
      <c r="I14" s="18"/>
      <c r="J14" s="50">
        <v>0</v>
      </c>
      <c r="K14" s="18"/>
      <c r="L14" s="52">
        <v>0</v>
      </c>
    </row>
    <row r="15" spans="1:14" ht="21.75" customHeight="1" x14ac:dyDescent="0.2">
      <c r="A15" s="66" t="s">
        <v>11</v>
      </c>
      <c r="B15" s="66"/>
      <c r="C15" s="17"/>
      <c r="D15" s="10">
        <f>SUM(D9:D14)</f>
        <v>5465065205311</v>
      </c>
      <c r="E15" s="18"/>
      <c r="F15" s="10">
        <f>SUM(F9:F14)</f>
        <v>6903366007102</v>
      </c>
      <c r="G15" s="18"/>
      <c r="H15" s="10">
        <f>SUM(H9:H14)</f>
        <v>9240007989440</v>
      </c>
      <c r="I15" s="18"/>
      <c r="J15" s="10">
        <f>SUM(J9:J14)</f>
        <v>3128423222973</v>
      </c>
      <c r="K15" s="18"/>
      <c r="L15" s="32">
        <f>SUM(L9:L14)</f>
        <v>0.51847287397045916</v>
      </c>
    </row>
    <row r="18" spans="12:12" x14ac:dyDescent="0.2">
      <c r="L18" s="11"/>
    </row>
    <row r="19" spans="12:12" x14ac:dyDescent="0.2">
      <c r="L19" s="13"/>
    </row>
    <row r="20" spans="12:12" x14ac:dyDescent="0.2">
      <c r="L20" s="14"/>
    </row>
    <row r="21" spans="12:12" x14ac:dyDescent="0.2">
      <c r="L21" s="12"/>
    </row>
  </sheetData>
  <mergeCells count="14">
    <mergeCell ref="A14:B14"/>
    <mergeCell ref="A15:B15"/>
    <mergeCell ref="A8:B8"/>
    <mergeCell ref="A9:B9"/>
    <mergeCell ref="A10:B10"/>
    <mergeCell ref="A11:B11"/>
    <mergeCell ref="A12:B12"/>
    <mergeCell ref="A13:B13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3"/>
  <sheetViews>
    <sheetView rightToLeft="1" view="pageBreakPreview" zoomScale="115" zoomScaleNormal="100" zoomScaleSheetLayoutView="115" workbookViewId="0">
      <selection activeCell="L14" sqref="L14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8.5703125" bestFit="1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5.5" customHeight="1" x14ac:dyDescent="0.2">
      <c r="A2" s="61" t="s">
        <v>12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21.75" customHeight="1" x14ac:dyDescent="0.2">
      <c r="A3" s="61" t="s">
        <v>35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ht="14.45" customHeight="1" x14ac:dyDescent="0.2"/>
    <row r="5" spans="1:10" ht="29.1" customHeight="1" x14ac:dyDescent="0.2">
      <c r="A5" s="21" t="s">
        <v>13</v>
      </c>
      <c r="B5" s="62" t="s">
        <v>27</v>
      </c>
      <c r="C5" s="62"/>
      <c r="D5" s="62"/>
      <c r="E5" s="62"/>
      <c r="F5" s="62"/>
      <c r="G5" s="62"/>
      <c r="H5" s="62"/>
      <c r="I5" s="62"/>
      <c r="J5" s="62"/>
    </row>
    <row r="6" spans="1:10" ht="14.45" customHeight="1" x14ac:dyDescent="0.2"/>
    <row r="7" spans="1:10" ht="14.45" customHeight="1" x14ac:dyDescent="0.2">
      <c r="A7" s="63" t="s">
        <v>14</v>
      </c>
      <c r="B7" s="63"/>
      <c r="D7" s="1" t="s">
        <v>15</v>
      </c>
      <c r="F7" s="1" t="s">
        <v>5</v>
      </c>
      <c r="H7" s="1" t="s">
        <v>16</v>
      </c>
      <c r="J7" s="1" t="s">
        <v>17</v>
      </c>
    </row>
    <row r="8" spans="1:10" ht="21.75" customHeight="1" x14ac:dyDescent="0.2">
      <c r="A8" s="70" t="s">
        <v>19</v>
      </c>
      <c r="B8" s="70"/>
      <c r="C8" s="8"/>
      <c r="D8" s="19" t="s">
        <v>18</v>
      </c>
      <c r="E8" s="8"/>
      <c r="F8" s="9">
        <v>111875076107</v>
      </c>
      <c r="G8" s="8"/>
      <c r="H8" s="23">
        <f>F8/F9</f>
        <v>1</v>
      </c>
      <c r="I8" s="29"/>
      <c r="J8" s="31">
        <f>F8/J63</f>
        <v>1.8934097054054341E-2</v>
      </c>
    </row>
    <row r="9" spans="1:10" ht="21.75" customHeight="1" thickBot="1" x14ac:dyDescent="0.25">
      <c r="A9" s="69" t="s">
        <v>11</v>
      </c>
      <c r="B9" s="69"/>
      <c r="C9" s="8"/>
      <c r="D9" s="10"/>
      <c r="E9" s="8"/>
      <c r="F9" s="10">
        <f>SUM(F8)</f>
        <v>111875076107</v>
      </c>
      <c r="G9" s="8"/>
      <c r="H9" s="24">
        <f>SUM(H8)</f>
        <v>1</v>
      </c>
      <c r="I9" s="29"/>
      <c r="J9" s="32">
        <f>SUM(J8)</f>
        <v>1.8934097054054341E-2</v>
      </c>
    </row>
    <row r="10" spans="1:10" ht="13.5" thickTop="1" x14ac:dyDescent="0.2"/>
    <row r="13" spans="1:10" x14ac:dyDescent="0.2">
      <c r="J13" s="12"/>
    </row>
    <row r="63" spans="10:10" x14ac:dyDescent="0.2">
      <c r="J63" s="11">
        <v>5908656525189</v>
      </c>
    </row>
  </sheetData>
  <mergeCells count="7">
    <mergeCell ref="A9:B9"/>
    <mergeCell ref="A8:B8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view="pageBreakPreview" zoomScale="115" zoomScaleNormal="100" zoomScaleSheetLayoutView="115" workbookViewId="0">
      <selection activeCell="L14" sqref="L14"/>
    </sheetView>
  </sheetViews>
  <sheetFormatPr defaultRowHeight="12.75" x14ac:dyDescent="0.2"/>
  <cols>
    <col min="1" max="1" width="8.5703125" bestFit="1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1.75" customHeight="1" x14ac:dyDescent="0.2">
      <c r="A2" s="61" t="s">
        <v>12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21.75" customHeight="1" x14ac:dyDescent="0.2">
      <c r="A3" s="61" t="s">
        <v>35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ht="14.45" customHeight="1" x14ac:dyDescent="0.2"/>
    <row r="5" spans="1:10" ht="14.45" customHeight="1" x14ac:dyDescent="0.2">
      <c r="A5" s="22" t="s">
        <v>18</v>
      </c>
      <c r="B5" s="62" t="s">
        <v>28</v>
      </c>
      <c r="C5" s="62"/>
      <c r="D5" s="62"/>
      <c r="E5" s="62"/>
      <c r="F5" s="62"/>
      <c r="G5" s="62"/>
      <c r="H5" s="62"/>
      <c r="I5" s="62"/>
      <c r="J5" s="62"/>
    </row>
    <row r="6" spans="1:10" ht="14.45" customHeight="1" x14ac:dyDescent="0.2">
      <c r="D6" s="63" t="s">
        <v>36</v>
      </c>
      <c r="E6" s="63"/>
      <c r="F6" s="63"/>
      <c r="H6" s="63" t="s">
        <v>37</v>
      </c>
      <c r="I6" s="63"/>
      <c r="J6" s="63"/>
    </row>
    <row r="7" spans="1:10" ht="36.4" customHeight="1" x14ac:dyDescent="0.2">
      <c r="A7" s="63" t="s">
        <v>20</v>
      </c>
      <c r="B7" s="63"/>
      <c r="D7" s="6" t="s">
        <v>21</v>
      </c>
      <c r="E7" s="2"/>
      <c r="F7" s="6" t="s">
        <v>29</v>
      </c>
      <c r="H7" s="6" t="s">
        <v>21</v>
      </c>
      <c r="I7" s="2"/>
      <c r="J7" s="6" t="s">
        <v>29</v>
      </c>
    </row>
    <row r="8" spans="1:10" ht="21.75" customHeight="1" x14ac:dyDescent="0.2">
      <c r="A8" s="71" t="s">
        <v>8</v>
      </c>
      <c r="B8" s="71"/>
      <c r="D8" s="36">
        <v>0</v>
      </c>
      <c r="E8" s="8"/>
      <c r="F8" s="33">
        <v>0</v>
      </c>
      <c r="G8" s="8"/>
      <c r="H8" s="7">
        <v>149106574730</v>
      </c>
      <c r="J8" s="45">
        <f>H8/H14</f>
        <v>0.28644998106686115</v>
      </c>
    </row>
    <row r="9" spans="1:10" ht="21.75" customHeight="1" x14ac:dyDescent="0.2">
      <c r="A9" s="72" t="s">
        <v>9</v>
      </c>
      <c r="B9" s="72"/>
      <c r="D9" s="36">
        <v>93782201</v>
      </c>
      <c r="E9" s="8"/>
      <c r="F9" s="30">
        <f>D9/D14</f>
        <v>8.3827608671572617E-4</v>
      </c>
      <c r="G9" s="8"/>
      <c r="H9" s="9">
        <v>1589287397</v>
      </c>
      <c r="J9" s="31">
        <f>H9/H14</f>
        <v>3.0531943048441256E-3</v>
      </c>
    </row>
    <row r="10" spans="1:10" ht="21.75" customHeight="1" x14ac:dyDescent="0.2">
      <c r="A10" s="72" t="s">
        <v>9</v>
      </c>
      <c r="B10" s="72"/>
      <c r="D10" s="36">
        <v>18223427949</v>
      </c>
      <c r="E10" s="8"/>
      <c r="F10" s="30">
        <f>D10/D14</f>
        <v>0.16289086526806629</v>
      </c>
      <c r="G10" s="8"/>
      <c r="H10" s="9">
        <v>261447566027</v>
      </c>
      <c r="J10" s="31">
        <f>H10/H14</f>
        <v>0.50226926930635873</v>
      </c>
    </row>
    <row r="11" spans="1:10" ht="21.75" customHeight="1" x14ac:dyDescent="0.2">
      <c r="A11" s="72" t="s">
        <v>9</v>
      </c>
      <c r="B11" s="72"/>
      <c r="D11" s="36">
        <v>457926031</v>
      </c>
      <c r="E11" s="8"/>
      <c r="F11" s="30">
        <f>D11/D14</f>
        <v>4.0931907886438317E-3</v>
      </c>
      <c r="G11" s="8"/>
      <c r="H11" s="9">
        <v>4247929864</v>
      </c>
      <c r="J11" s="31">
        <f>H11/H14</f>
        <v>8.1607362473422301E-3</v>
      </c>
    </row>
    <row r="12" spans="1:10" ht="21.75" customHeight="1" x14ac:dyDescent="0.2">
      <c r="A12" s="73" t="s">
        <v>10</v>
      </c>
      <c r="B12" s="73"/>
      <c r="C12" s="27"/>
      <c r="D12" s="36">
        <v>93099939926</v>
      </c>
      <c r="E12" s="37"/>
      <c r="F12" s="38">
        <f>D12/D14</f>
        <v>0.8321776678565741</v>
      </c>
      <c r="G12" s="37"/>
      <c r="H12" s="36">
        <v>104141305778</v>
      </c>
      <c r="I12" s="27"/>
      <c r="J12" s="46">
        <f>H12/H14</f>
        <v>0.20006679868010069</v>
      </c>
    </row>
    <row r="13" spans="1:10" ht="21.75" customHeight="1" x14ac:dyDescent="0.2">
      <c r="A13" s="73" t="s">
        <v>32</v>
      </c>
      <c r="B13" s="73"/>
      <c r="D13" s="36">
        <v>0</v>
      </c>
      <c r="F13" s="36">
        <v>0</v>
      </c>
      <c r="H13" s="36">
        <v>10616</v>
      </c>
      <c r="J13" s="47">
        <v>0</v>
      </c>
    </row>
    <row r="14" spans="1:10" ht="21.75" customHeight="1" thickBot="1" x14ac:dyDescent="0.25">
      <c r="A14" s="69" t="s">
        <v>11</v>
      </c>
      <c r="B14" s="69"/>
      <c r="D14" s="10">
        <f>SUM(D8:D12)</f>
        <v>111875076107</v>
      </c>
      <c r="E14" s="8"/>
      <c r="F14" s="24">
        <f>SUM(F8:F12)</f>
        <v>1</v>
      </c>
      <c r="G14" s="8"/>
      <c r="H14" s="10">
        <f>SUM(H8:H13)</f>
        <v>520532674412</v>
      </c>
      <c r="J14" s="24">
        <f>SUM(J8:J12)</f>
        <v>0.99999997960550702</v>
      </c>
    </row>
  </sheetData>
  <mergeCells count="14">
    <mergeCell ref="A14:B14"/>
    <mergeCell ref="A7:B7"/>
    <mergeCell ref="A8:B8"/>
    <mergeCell ref="A9:B9"/>
    <mergeCell ref="A10:B10"/>
    <mergeCell ref="A11:B11"/>
    <mergeCell ref="A13:B13"/>
    <mergeCell ref="A12:B12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8"/>
  <sheetViews>
    <sheetView rightToLeft="1" view="pageBreakPreview" topLeftCell="A2" zoomScale="145" zoomScaleNormal="145" zoomScaleSheetLayoutView="145" workbookViewId="0">
      <selection activeCell="L14" sqref="L14"/>
    </sheetView>
  </sheetViews>
  <sheetFormatPr defaultRowHeight="12.75" x14ac:dyDescent="0.2"/>
  <cols>
    <col min="1" max="1" width="39" customWidth="1"/>
    <col min="2" max="2" width="1.28515625" customWidth="1"/>
    <col min="3" max="3" width="17.5703125" bestFit="1" customWidth="1"/>
    <col min="4" max="4" width="1.28515625" customWidth="1"/>
    <col min="5" max="5" width="14.85546875" bestFit="1" customWidth="1"/>
    <col min="6" max="6" width="1.28515625" customWidth="1"/>
    <col min="7" max="7" width="17.5703125" bestFit="1" customWidth="1"/>
    <col min="8" max="8" width="1.28515625" customWidth="1"/>
    <col min="9" max="9" width="17.7109375" bestFit="1" customWidth="1"/>
    <col min="10" max="10" width="1.28515625" customWidth="1"/>
    <col min="11" max="11" width="14.710937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9.1" customHeight="1" x14ac:dyDescent="0.2">
      <c r="A1" s="61" t="s">
        <v>31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21.75" customHeight="1" x14ac:dyDescent="0.2">
      <c r="A2" s="61" t="s">
        <v>12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1.75" customHeight="1" x14ac:dyDescent="0.2">
      <c r="A3" s="61" t="s">
        <v>35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4.45" customHeight="1" x14ac:dyDescent="0.2"/>
    <row r="5" spans="1:13" ht="14.45" customHeight="1" x14ac:dyDescent="0.2">
      <c r="A5" s="74" t="s">
        <v>30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ht="14.45" customHeight="1" x14ac:dyDescent="0.2">
      <c r="A6" s="63" t="s">
        <v>14</v>
      </c>
      <c r="C6" s="63" t="s">
        <v>36</v>
      </c>
      <c r="D6" s="63"/>
      <c r="E6" s="63"/>
      <c r="F6" s="63"/>
      <c r="G6" s="63"/>
      <c r="I6" s="63" t="s">
        <v>38</v>
      </c>
      <c r="J6" s="63"/>
      <c r="K6" s="63"/>
      <c r="L6" s="63"/>
      <c r="M6" s="63"/>
    </row>
    <row r="7" spans="1:13" ht="29.1" customHeight="1" x14ac:dyDescent="0.2">
      <c r="A7" s="63"/>
      <c r="C7" s="40" t="s">
        <v>23</v>
      </c>
      <c r="D7" s="59"/>
      <c r="E7" s="40" t="s">
        <v>22</v>
      </c>
      <c r="F7" s="59"/>
      <c r="G7" s="6" t="s">
        <v>24</v>
      </c>
      <c r="H7" s="8"/>
      <c r="I7" s="6" t="s">
        <v>23</v>
      </c>
      <c r="J7" s="59"/>
      <c r="K7" s="6" t="s">
        <v>22</v>
      </c>
      <c r="L7" s="59"/>
      <c r="M7" s="40" t="s">
        <v>24</v>
      </c>
    </row>
    <row r="8" spans="1:13" ht="21.75" customHeight="1" x14ac:dyDescent="0.2">
      <c r="A8" s="3" t="s">
        <v>8</v>
      </c>
      <c r="C8" s="36">
        <v>0</v>
      </c>
      <c r="D8" s="8"/>
      <c r="E8" s="60">
        <v>0</v>
      </c>
      <c r="F8" s="8"/>
      <c r="G8" s="48">
        <v>0</v>
      </c>
      <c r="H8" s="8"/>
      <c r="I8" s="7">
        <v>149106574730</v>
      </c>
      <c r="J8" s="8"/>
      <c r="K8" s="57">
        <v>0</v>
      </c>
      <c r="L8" s="8"/>
      <c r="M8" s="43">
        <v>149106574730</v>
      </c>
    </row>
    <row r="9" spans="1:13" ht="21.75" customHeight="1" x14ac:dyDescent="0.2">
      <c r="A9" s="4" t="s">
        <v>9</v>
      </c>
      <c r="C9" s="36">
        <v>93782201</v>
      </c>
      <c r="D9" s="8"/>
      <c r="E9" s="53">
        <v>2664824</v>
      </c>
      <c r="F9" s="8"/>
      <c r="G9" s="49">
        <v>96447025</v>
      </c>
      <c r="H9" s="8"/>
      <c r="I9" s="9">
        <v>1589287397</v>
      </c>
      <c r="J9" s="8"/>
      <c r="K9" s="54">
        <v>0</v>
      </c>
      <c r="L9" s="8"/>
      <c r="M9" s="36">
        <v>1589287397</v>
      </c>
    </row>
    <row r="10" spans="1:13" ht="21.75" customHeight="1" x14ac:dyDescent="0.2">
      <c r="A10" s="4" t="s">
        <v>9</v>
      </c>
      <c r="C10" s="36">
        <v>18223427949</v>
      </c>
      <c r="D10" s="8"/>
      <c r="E10" s="53">
        <v>390345205</v>
      </c>
      <c r="F10" s="8"/>
      <c r="G10" s="49">
        <v>18613773154</v>
      </c>
      <c r="H10" s="8"/>
      <c r="I10" s="9">
        <v>261447566027</v>
      </c>
      <c r="J10" s="8"/>
      <c r="K10" s="54">
        <v>0</v>
      </c>
      <c r="L10" s="8"/>
      <c r="M10" s="36">
        <v>261447566027</v>
      </c>
    </row>
    <row r="11" spans="1:13" ht="21.75" customHeight="1" x14ac:dyDescent="0.2">
      <c r="A11" s="4" t="s">
        <v>9</v>
      </c>
      <c r="C11" s="36">
        <v>457926031</v>
      </c>
      <c r="D11" s="8"/>
      <c r="E11" s="53">
        <v>10562612</v>
      </c>
      <c r="F11" s="8"/>
      <c r="G11" s="49">
        <v>468488643</v>
      </c>
      <c r="H11" s="8"/>
      <c r="I11" s="9">
        <v>4247929864</v>
      </c>
      <c r="J11" s="8"/>
      <c r="K11" s="54">
        <v>0</v>
      </c>
      <c r="L11" s="8"/>
      <c r="M11" s="36">
        <v>4247929864</v>
      </c>
    </row>
    <row r="12" spans="1:13" ht="21.75" customHeight="1" x14ac:dyDescent="0.2">
      <c r="A12" s="39" t="s">
        <v>10</v>
      </c>
      <c r="B12" s="27"/>
      <c r="C12" s="36">
        <v>93099939926</v>
      </c>
      <c r="D12" s="37"/>
      <c r="E12" s="56">
        <v>-84232276</v>
      </c>
      <c r="F12" s="37"/>
      <c r="G12" s="49">
        <v>93015707650</v>
      </c>
      <c r="H12" s="37"/>
      <c r="I12" s="36">
        <v>104141305778</v>
      </c>
      <c r="J12" s="37"/>
      <c r="K12" s="56">
        <v>-173350564</v>
      </c>
      <c r="L12" s="37"/>
      <c r="M12" s="36">
        <v>103967955214</v>
      </c>
    </row>
    <row r="13" spans="1:13" ht="21.75" customHeight="1" x14ac:dyDescent="0.2">
      <c r="A13" s="39" t="s">
        <v>32</v>
      </c>
      <c r="C13" s="36">
        <v>0</v>
      </c>
      <c r="D13" s="8"/>
      <c r="E13" s="53">
        <v>0</v>
      </c>
      <c r="F13" s="8"/>
      <c r="G13" s="50">
        <v>0</v>
      </c>
      <c r="H13" s="8"/>
      <c r="I13" s="36">
        <v>10616</v>
      </c>
      <c r="J13" s="8"/>
      <c r="K13" s="54">
        <v>0</v>
      </c>
      <c r="L13" s="8"/>
      <c r="M13" s="44">
        <v>10616</v>
      </c>
    </row>
    <row r="14" spans="1:13" ht="21.75" customHeight="1" thickBot="1" x14ac:dyDescent="0.25">
      <c r="A14" s="5" t="s">
        <v>11</v>
      </c>
      <c r="C14" s="42">
        <f>SUM(C8:C12)</f>
        <v>111875076107</v>
      </c>
      <c r="D14" s="8"/>
      <c r="E14" s="55">
        <f>SUM(E8:E13)</f>
        <v>319340365</v>
      </c>
      <c r="F14" s="8"/>
      <c r="G14" s="10">
        <f>SUM(G8:G13)</f>
        <v>112194416472</v>
      </c>
      <c r="H14" s="8"/>
      <c r="I14" s="10">
        <f>SUM(I8:I13)</f>
        <v>520532674412</v>
      </c>
      <c r="J14" s="8"/>
      <c r="K14" s="58">
        <f>SUM(K8:K13)</f>
        <v>-173350564</v>
      </c>
      <c r="L14" s="8"/>
      <c r="M14" s="41">
        <f>SUM(M8:M13)</f>
        <v>520359323848</v>
      </c>
    </row>
    <row r="15" spans="1:13" ht="13.5" thickTop="1" x14ac:dyDescent="0.2">
      <c r="G15" s="11"/>
      <c r="M15" s="11"/>
    </row>
    <row r="16" spans="1:13" x14ac:dyDescent="0.2">
      <c r="E16" s="28"/>
      <c r="G16" s="25"/>
    </row>
    <row r="17" spans="7:7" ht="18.75" x14ac:dyDescent="0.2">
      <c r="G17" s="26"/>
    </row>
    <row r="18" spans="7:7" x14ac:dyDescent="0.2">
      <c r="G18" s="27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سربرگ</vt:lpstr>
      <vt:lpstr>سرمایه گذاری در سپرده بانکی </vt:lpstr>
      <vt:lpstr>درآمد حاصل از سرمایه گذاری‌ها  </vt:lpstr>
      <vt:lpstr>درآمد سپرده بانکی</vt:lpstr>
      <vt:lpstr>سود سپرده بانکی</vt:lpstr>
      <vt:lpstr>'درآمد حاصل از سرمایه گذاری‌ها  '!Print_Area</vt:lpstr>
      <vt:lpstr>'درآمد سپرده بانکی'!Print_Area</vt:lpstr>
      <vt:lpstr>'سرمایه گذاری در سپرده بانکی 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Ararat13</dc:creator>
  <dc:description/>
  <cp:lastModifiedBy>Ararat13</cp:lastModifiedBy>
  <cp:lastPrinted>2026-10-25T07:29:19Z</cp:lastPrinted>
  <dcterms:created xsi:type="dcterms:W3CDTF">2026-09-28T06:29:48Z</dcterms:created>
  <dcterms:modified xsi:type="dcterms:W3CDTF">2026-10-25T07:36:09Z</dcterms:modified>
</cp:coreProperties>
</file>